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9" i="1"/>
  <c r="G10" i="1"/>
  <c r="G9" i="1"/>
  <c r="D7" i="1" l="1"/>
  <c r="F14" i="1"/>
  <c r="F12" i="1"/>
  <c r="G6" i="1" s="1"/>
  <c r="G14" i="1" s="1"/>
  <c r="D13" i="1"/>
  <c r="G12" i="1" l="1"/>
  <c r="H6" i="1" s="1"/>
  <c r="H14" i="1" l="1"/>
  <c r="D8" i="1"/>
</calcChain>
</file>

<file path=xl/sharedStrings.xml><?xml version="1.0" encoding="utf-8"?>
<sst xmlns="http://schemas.openxmlformats.org/spreadsheetml/2006/main" count="65" uniqueCount="48">
  <si>
    <t>1</t>
  </si>
  <si>
    <t>1.1</t>
  </si>
  <si>
    <t>от смежных сетевых организаций:</t>
  </si>
  <si>
    <t>2</t>
  </si>
  <si>
    <t>2.1</t>
  </si>
  <si>
    <t>ВН</t>
  </si>
  <si>
    <t>2.2</t>
  </si>
  <si>
    <t>СН1</t>
  </si>
  <si>
    <t>2.3</t>
  </si>
  <si>
    <t>СН2</t>
  </si>
  <si>
    <t>3</t>
  </si>
  <si>
    <t>4</t>
  </si>
  <si>
    <t>Отпуск из сети:</t>
  </si>
  <si>
    <t>потребителям ГП, ЭСО, ЭСК, в том числе:</t>
  </si>
  <si>
    <t>смежным сетевым организациям:</t>
  </si>
  <si>
    <t>населению и приравненным к нему категориям</t>
  </si>
  <si>
    <t>5</t>
  </si>
  <si>
    <t>Отпуск в сеть других уровней напряжения</t>
  </si>
  <si>
    <t>№ п/п</t>
  </si>
  <si>
    <t>Наименование показателя</t>
  </si>
  <si>
    <t>Всего</t>
  </si>
  <si>
    <t>В том числе по уровню напряжения</t>
  </si>
  <si>
    <t>НН</t>
  </si>
  <si>
    <t>тыс.кВтч</t>
  </si>
  <si>
    <t>Единица
измерения</t>
  </si>
  <si>
    <t>%</t>
  </si>
  <si>
    <t>Общий объем потерь (фактические объемы):</t>
  </si>
  <si>
    <r>
      <t xml:space="preserve">Поступление эл. энергии в сеть*,  </t>
    </r>
    <r>
      <rPr>
        <sz val="11"/>
        <rFont val="Times New Roman"/>
        <family val="1"/>
        <charset val="204"/>
      </rPr>
      <t>всего</t>
    </r>
  </si>
  <si>
    <t>* Поступление в сеть СН I, СН II  и НН сформирован с учётом трансформации.</t>
  </si>
  <si>
    <t>Раскрытие информации согласно ПП №24  п. 19 г(2)</t>
  </si>
  <si>
    <t>О балансе электрической энергии и мощности ООО Сетевая компания «ЭНЕРГОРЕСУРС» 
- ПЛАН  2019 год</t>
  </si>
  <si>
    <t>Плановое количество заявленной мощности отпускаемой из сети ООО СК "ЭНР" на 2019 г.</t>
  </si>
  <si>
    <t xml:space="preserve">Уровень напряжения 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</si>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</sst>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&quot;$&quot;#,##0_);[Red]\(&quot;$&quot;#,##0\)"/>
    <numFmt numFmtId="167" formatCode="General_)"/>
  </numFmts>
  <fonts count="24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NTHarmonica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23">
    <xf numFmtId="0" fontId="0" fillId="0" borderId="0"/>
    <xf numFmtId="49" fontId="3" fillId="0" borderId="0" applyBorder="0">
      <alignment vertical="top"/>
    </xf>
    <xf numFmtId="0" fontId="10" fillId="0" borderId="0"/>
    <xf numFmtId="166" fontId="12" fillId="0" borderId="0" applyFont="0" applyFill="0" applyBorder="0" applyAlignment="0" applyProtection="0"/>
    <xf numFmtId="0" fontId="10" fillId="0" borderId="0"/>
    <xf numFmtId="0" fontId="13" fillId="0" borderId="0"/>
    <xf numFmtId="0" fontId="14" fillId="0" borderId="0" applyNumberFormat="0">
      <alignment horizontal="left"/>
    </xf>
    <xf numFmtId="167" fontId="15" fillId="0" borderId="29">
      <protection locked="0"/>
    </xf>
    <xf numFmtId="0" fontId="16" fillId="0" borderId="0" applyBorder="0">
      <alignment horizontal="center" vertical="center" wrapText="1"/>
    </xf>
    <xf numFmtId="0" fontId="17" fillId="0" borderId="3" applyBorder="0">
      <alignment horizontal="center" vertical="center" wrapText="1"/>
    </xf>
    <xf numFmtId="167" fontId="18" fillId="2" borderId="29"/>
    <xf numFmtId="4" fontId="3" fillId="3" borderId="1" applyBorder="0">
      <alignment horizontal="right"/>
    </xf>
    <xf numFmtId="0" fontId="20" fillId="0" borderId="0">
      <alignment horizontal="center" vertical="top" wrapText="1"/>
    </xf>
    <xf numFmtId="0" fontId="21" fillId="0" borderId="0">
      <alignment horizontal="center" vertical="center" wrapText="1"/>
    </xf>
    <xf numFmtId="0" fontId="19" fillId="4" borderId="0" applyFill="0">
      <alignment wrapText="1"/>
    </xf>
    <xf numFmtId="0" fontId="22" fillId="0" borderId="0"/>
    <xf numFmtId="0" fontId="11" fillId="0" borderId="0"/>
    <xf numFmtId="49" fontId="19" fillId="0" borderId="0">
      <alignment horizontal="center"/>
    </xf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" fontId="3" fillId="4" borderId="0" applyBorder="0">
      <alignment horizontal="right"/>
    </xf>
    <xf numFmtId="4" fontId="3" fillId="5" borderId="12" applyBorder="0">
      <alignment horizontal="right"/>
    </xf>
    <xf numFmtId="4" fontId="3" fillId="4" borderId="1" applyFont="0" applyBorder="0">
      <alignment horizontal="right"/>
    </xf>
  </cellStyleXfs>
  <cellXfs count="48">
    <xf numFmtId="0" fontId="0" fillId="0" borderId="0" xfId="0"/>
    <xf numFmtId="0" fontId="4" fillId="0" borderId="0" xfId="0" applyFont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49" fontId="5" fillId="0" borderId="24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9" fillId="0" borderId="0" xfId="0" applyFont="1"/>
    <xf numFmtId="0" fontId="22" fillId="0" borderId="0" xfId="15" applyBorder="1"/>
    <xf numFmtId="0" fontId="4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3">
    <cellStyle name="Currency [0]" xfId="3"/>
    <cellStyle name="Normal_баланс для заливки" xfId="4"/>
    <cellStyle name="Normal1" xfId="5"/>
    <cellStyle name="Price_Body" xfId="6"/>
    <cellStyle name="Беззащитный" xfId="7"/>
    <cellStyle name="Заголовок" xfId="8"/>
    <cellStyle name="ЗаголовокСтолбца" xfId="9"/>
    <cellStyle name="Защитный" xfId="10"/>
    <cellStyle name="Значение" xfId="11"/>
    <cellStyle name="Мои наименования показателей" xfId="14"/>
    <cellStyle name="Мой заголовок" xfId="12"/>
    <cellStyle name="Мой заголовок листа" xfId="13"/>
    <cellStyle name="Обычный" xfId="0" builtinId="0"/>
    <cellStyle name="Обычный 10" xfId="1"/>
    <cellStyle name="Обычный 2" xfId="2"/>
    <cellStyle name="Обычный_ТФ  Приложения 3.1 к дог.ТСО" xfId="15"/>
    <cellStyle name="Стиль 1" xfId="16"/>
    <cellStyle name="Текстовый" xfId="17"/>
    <cellStyle name="Тысячи [0]_3Com" xfId="18"/>
    <cellStyle name="Тысячи_3Com" xfId="19"/>
    <cellStyle name="Формула" xfId="20"/>
    <cellStyle name="ФормулаВБ" xfId="21"/>
    <cellStyle name="ФормулаНаКонтроль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D27" sqref="D27"/>
    </sheetView>
  </sheetViews>
  <sheetFormatPr defaultRowHeight="15"/>
  <cols>
    <col min="2" max="2" width="71.28515625" customWidth="1"/>
    <col min="3" max="3" width="19.7109375" customWidth="1"/>
    <col min="4" max="4" width="9.140625" customWidth="1"/>
    <col min="5" max="8" width="9.85546875" customWidth="1"/>
  </cols>
  <sheetData>
    <row r="1" spans="1:11" ht="58.5" customHeight="1">
      <c r="A1" s="35" t="s">
        <v>30</v>
      </c>
      <c r="B1" s="35"/>
      <c r="C1" s="35"/>
      <c r="D1" s="35"/>
      <c r="E1" s="35"/>
      <c r="F1" s="35"/>
      <c r="G1" s="35"/>
      <c r="H1" s="35"/>
    </row>
    <row r="2" spans="1:11" ht="15.75">
      <c r="A2" s="47" t="s">
        <v>29</v>
      </c>
      <c r="B2" s="47"/>
      <c r="C2" s="47"/>
      <c r="D2" s="47"/>
      <c r="E2" s="47"/>
      <c r="F2" s="47"/>
    </row>
    <row r="3" spans="1:11" ht="15.75" thickBot="1">
      <c r="A3" s="1"/>
      <c r="B3" s="1"/>
      <c r="C3" s="1"/>
      <c r="D3" s="1"/>
      <c r="E3" s="1"/>
      <c r="F3" s="1"/>
      <c r="G3" s="1"/>
      <c r="H3" s="1"/>
    </row>
    <row r="4" spans="1:11">
      <c r="A4" s="39" t="s">
        <v>18</v>
      </c>
      <c r="B4" s="37" t="s">
        <v>19</v>
      </c>
      <c r="C4" s="46" t="s">
        <v>24</v>
      </c>
      <c r="D4" s="41" t="s">
        <v>20</v>
      </c>
      <c r="E4" s="43" t="s">
        <v>21</v>
      </c>
      <c r="F4" s="44"/>
      <c r="G4" s="44"/>
      <c r="H4" s="45"/>
    </row>
    <row r="5" spans="1:11" ht="15.75" thickBot="1">
      <c r="A5" s="40"/>
      <c r="B5" s="38"/>
      <c r="C5" s="38"/>
      <c r="D5" s="42"/>
      <c r="E5" s="23" t="s">
        <v>5</v>
      </c>
      <c r="F5" s="8" t="s">
        <v>7</v>
      </c>
      <c r="G5" s="8" t="s">
        <v>9</v>
      </c>
      <c r="H5" s="9" t="s">
        <v>22</v>
      </c>
    </row>
    <row r="6" spans="1:11" ht="18" customHeight="1">
      <c r="A6" s="13" t="s">
        <v>0</v>
      </c>
      <c r="B6" s="29" t="s">
        <v>27</v>
      </c>
      <c r="C6" s="10" t="s">
        <v>23</v>
      </c>
      <c r="D6" s="19">
        <v>41760.199999999997</v>
      </c>
      <c r="E6" s="24">
        <v>0</v>
      </c>
      <c r="F6" s="2">
        <v>41760.199999999997</v>
      </c>
      <c r="G6" s="2">
        <f>F12</f>
        <v>39172.414099999995</v>
      </c>
      <c r="H6" s="3">
        <f>G12</f>
        <v>18870.997499999994</v>
      </c>
    </row>
    <row r="7" spans="1:11" ht="18" customHeight="1">
      <c r="A7" s="14" t="s">
        <v>1</v>
      </c>
      <c r="B7" s="16" t="s">
        <v>2</v>
      </c>
      <c r="C7" s="11" t="s">
        <v>23</v>
      </c>
      <c r="D7" s="20">
        <f>F7</f>
        <v>41760.199999999997</v>
      </c>
      <c r="E7" s="25">
        <v>0</v>
      </c>
      <c r="F7" s="4">
        <v>41760.199999999997</v>
      </c>
      <c r="G7" s="4">
        <v>0</v>
      </c>
      <c r="H7" s="5">
        <v>0</v>
      </c>
    </row>
    <row r="8" spans="1:11" ht="18" customHeight="1">
      <c r="A8" s="15" t="s">
        <v>3</v>
      </c>
      <c r="B8" s="17" t="s">
        <v>12</v>
      </c>
      <c r="C8" s="11" t="s">
        <v>23</v>
      </c>
      <c r="D8" s="21">
        <f>G8+H8</f>
        <v>35584.091</v>
      </c>
      <c r="E8" s="26">
        <v>0</v>
      </c>
      <c r="F8" s="6">
        <v>0</v>
      </c>
      <c r="G8" s="6">
        <v>18124.958999999999</v>
      </c>
      <c r="H8" s="7">
        <v>17459.132000000001</v>
      </c>
    </row>
    <row r="9" spans="1:11" ht="18" customHeight="1">
      <c r="A9" s="14" t="s">
        <v>4</v>
      </c>
      <c r="B9" s="16" t="s">
        <v>13</v>
      </c>
      <c r="C9" s="11" t="s">
        <v>23</v>
      </c>
      <c r="D9" s="20">
        <v>15077.179</v>
      </c>
      <c r="E9" s="25">
        <v>0</v>
      </c>
      <c r="F9" s="4">
        <v>0</v>
      </c>
      <c r="G9" s="4">
        <f>G8*J13</f>
        <v>4931.6181350918068</v>
      </c>
      <c r="H9" s="5">
        <f>H8*K13</f>
        <v>13534.628597815725</v>
      </c>
    </row>
    <row r="10" spans="1:11" ht="18" customHeight="1">
      <c r="A10" s="14" t="s">
        <v>6</v>
      </c>
      <c r="B10" s="16" t="s">
        <v>14</v>
      </c>
      <c r="C10" s="11" t="s">
        <v>23</v>
      </c>
      <c r="D10" s="20">
        <v>10786.089</v>
      </c>
      <c r="E10" s="25">
        <v>0</v>
      </c>
      <c r="F10" s="4">
        <v>0</v>
      </c>
      <c r="G10" s="4">
        <f>G8*J14</f>
        <v>13193.34086490819</v>
      </c>
      <c r="H10" s="5">
        <v>0</v>
      </c>
    </row>
    <row r="11" spans="1:11" ht="18" customHeight="1">
      <c r="A11" s="14" t="s">
        <v>8</v>
      </c>
      <c r="B11" s="16" t="s">
        <v>15</v>
      </c>
      <c r="C11" s="11" t="s">
        <v>23</v>
      </c>
      <c r="D11" s="20">
        <v>3202.721</v>
      </c>
      <c r="E11" s="25">
        <v>0</v>
      </c>
      <c r="F11" s="4">
        <v>0</v>
      </c>
      <c r="G11" s="4">
        <v>0</v>
      </c>
      <c r="H11" s="5">
        <f>H8*K14</f>
        <v>3924.5034021842775</v>
      </c>
    </row>
    <row r="12" spans="1:11" ht="18" customHeight="1">
      <c r="A12" s="14" t="s">
        <v>10</v>
      </c>
      <c r="B12" s="16" t="s">
        <v>17</v>
      </c>
      <c r="C12" s="11" t="s">
        <v>23</v>
      </c>
      <c r="D12" s="20">
        <v>46714.290999999997</v>
      </c>
      <c r="E12" s="25">
        <v>0</v>
      </c>
      <c r="F12" s="4">
        <f>F7-F13</f>
        <v>39172.414099999995</v>
      </c>
      <c r="G12" s="4">
        <f>F12-G8-G13</f>
        <v>18870.997499999994</v>
      </c>
      <c r="H12" s="7"/>
    </row>
    <row r="13" spans="1:11" ht="18" customHeight="1" thickBot="1">
      <c r="A13" s="30" t="s">
        <v>11</v>
      </c>
      <c r="B13" s="18" t="s">
        <v>26</v>
      </c>
      <c r="C13" s="12" t="s">
        <v>23</v>
      </c>
      <c r="D13" s="31">
        <f>F13+G13+H13</f>
        <v>6176.0999600000005</v>
      </c>
      <c r="E13" s="23">
        <v>0</v>
      </c>
      <c r="F13" s="8">
        <v>2587.7858999999999</v>
      </c>
      <c r="G13" s="8">
        <v>2176.4576000000002</v>
      </c>
      <c r="H13" s="9">
        <v>1411.85646</v>
      </c>
      <c r="J13" s="32">
        <v>0.27208989190495864</v>
      </c>
      <c r="K13" s="32">
        <v>0.77521772547545453</v>
      </c>
    </row>
    <row r="14" spans="1:11" ht="15.75" thickBot="1">
      <c r="A14" s="30" t="s">
        <v>16</v>
      </c>
      <c r="B14" s="18" t="s">
        <v>26</v>
      </c>
      <c r="C14" s="12" t="s">
        <v>25</v>
      </c>
      <c r="D14" s="22"/>
      <c r="E14" s="27">
        <v>0</v>
      </c>
      <c r="F14" s="28">
        <f>F13/F7</f>
        <v>6.1967756380477107E-2</v>
      </c>
      <c r="G14" s="28">
        <f>G13/G6</f>
        <v>5.5560977029495882E-2</v>
      </c>
      <c r="H14" s="28">
        <f>H13/H6</f>
        <v>7.4816207251365507E-2</v>
      </c>
      <c r="J14" s="32">
        <v>0.72791010809504131</v>
      </c>
      <c r="K14" s="32">
        <v>0.22478227452454549</v>
      </c>
    </row>
    <row r="16" spans="1:11">
      <c r="A16" s="36" t="s">
        <v>28</v>
      </c>
      <c r="B16" s="36"/>
      <c r="C16" s="36"/>
      <c r="D16" s="36"/>
      <c r="E16" s="36"/>
      <c r="F16" s="36"/>
    </row>
    <row r="18" spans="1:16" ht="20.25">
      <c r="A18" s="35" t="s">
        <v>31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15.75" customHeight="1">
      <c r="A20" s="34" t="s">
        <v>18</v>
      </c>
      <c r="B20" s="34" t="s">
        <v>32</v>
      </c>
      <c r="C20" s="34"/>
      <c r="D20" s="34" t="s">
        <v>33</v>
      </c>
      <c r="E20" s="34" t="s">
        <v>34</v>
      </c>
      <c r="F20" s="34" t="s">
        <v>35</v>
      </c>
      <c r="G20" s="34" t="s">
        <v>36</v>
      </c>
      <c r="H20" s="34" t="s">
        <v>37</v>
      </c>
      <c r="I20" s="34" t="s">
        <v>38</v>
      </c>
      <c r="J20" s="34" t="s">
        <v>39</v>
      </c>
      <c r="K20" s="34" t="s">
        <v>40</v>
      </c>
      <c r="L20" s="34" t="s">
        <v>41</v>
      </c>
      <c r="M20" s="34" t="s">
        <v>42</v>
      </c>
      <c r="N20" s="34" t="s">
        <v>43</v>
      </c>
      <c r="O20" s="34" t="s">
        <v>44</v>
      </c>
      <c r="P20" s="34" t="s">
        <v>45</v>
      </c>
    </row>
    <row r="21" spans="1:16">
      <c r="A21" s="34">
        <v>1</v>
      </c>
      <c r="B21" s="34" t="s">
        <v>5</v>
      </c>
      <c r="C21" s="34" t="s">
        <v>47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>
      <c r="A22" s="34"/>
      <c r="B22" s="34" t="s">
        <v>7</v>
      </c>
      <c r="C22" s="34" t="s">
        <v>47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>
      <c r="A23" s="34"/>
      <c r="B23" s="34" t="s">
        <v>9</v>
      </c>
      <c r="C23" s="34" t="s">
        <v>47</v>
      </c>
      <c r="D23" s="34">
        <v>2.0975000000000001</v>
      </c>
      <c r="E23" s="34">
        <v>2.113</v>
      </c>
      <c r="F23" s="34">
        <v>2.113</v>
      </c>
      <c r="G23" s="34">
        <v>2.113</v>
      </c>
      <c r="H23" s="34">
        <v>2.113</v>
      </c>
      <c r="I23" s="34">
        <v>2.113</v>
      </c>
      <c r="J23" s="34">
        <v>2.113</v>
      </c>
      <c r="K23" s="34">
        <v>2.0819999999999999</v>
      </c>
      <c r="L23" s="34">
        <v>2.0819999999999999</v>
      </c>
      <c r="M23" s="34">
        <v>2.0819999999999999</v>
      </c>
      <c r="N23" s="34">
        <v>2.0819999999999999</v>
      </c>
      <c r="O23" s="34">
        <v>2.0819999999999999</v>
      </c>
      <c r="P23" s="34">
        <v>2.0819999999999999</v>
      </c>
    </row>
    <row r="24" spans="1:16">
      <c r="A24" s="34"/>
      <c r="B24" s="34" t="s">
        <v>22</v>
      </c>
      <c r="C24" s="34" t="s">
        <v>47</v>
      </c>
      <c r="D24" s="34">
        <v>1.9624999999999999</v>
      </c>
      <c r="E24" s="34">
        <v>1.9770000000000001</v>
      </c>
      <c r="F24" s="34">
        <v>1.9770000000000001</v>
      </c>
      <c r="G24" s="34">
        <v>1.9770000000000001</v>
      </c>
      <c r="H24" s="34">
        <v>1.9770000000000001</v>
      </c>
      <c r="I24" s="34">
        <v>1.9770000000000001</v>
      </c>
      <c r="J24" s="34">
        <v>1.9770000000000001</v>
      </c>
      <c r="K24" s="34">
        <v>1.948</v>
      </c>
      <c r="L24" s="34">
        <v>1.948</v>
      </c>
      <c r="M24" s="34">
        <v>1.948</v>
      </c>
      <c r="N24" s="34">
        <v>1.948</v>
      </c>
      <c r="O24" s="34">
        <v>1.948</v>
      </c>
      <c r="P24" s="34">
        <v>1.948</v>
      </c>
    </row>
    <row r="25" spans="1:16">
      <c r="A25" s="34"/>
      <c r="B25" s="34" t="s">
        <v>46</v>
      </c>
      <c r="C25" s="34" t="s">
        <v>47</v>
      </c>
      <c r="D25" s="34">
        <v>4.0600000000000005</v>
      </c>
      <c r="E25" s="34">
        <v>4.09</v>
      </c>
      <c r="F25" s="34">
        <v>4.09</v>
      </c>
      <c r="G25" s="34">
        <v>4.09</v>
      </c>
      <c r="H25" s="34">
        <v>4.09</v>
      </c>
      <c r="I25" s="34">
        <v>4.09</v>
      </c>
      <c r="J25" s="34">
        <v>4.09</v>
      </c>
      <c r="K25" s="34">
        <v>4.0299999999999994</v>
      </c>
      <c r="L25" s="34">
        <v>4.0299999999999994</v>
      </c>
      <c r="M25" s="34">
        <v>4.0299999999999994</v>
      </c>
      <c r="N25" s="34">
        <v>4.0299999999999994</v>
      </c>
      <c r="O25" s="34">
        <v>4.0299999999999994</v>
      </c>
      <c r="P25" s="34">
        <v>4.0299999999999994</v>
      </c>
    </row>
  </sheetData>
  <mergeCells count="10">
    <mergeCell ref="A18:H18"/>
    <mergeCell ref="I18:P18"/>
    <mergeCell ref="A16:F16"/>
    <mergeCell ref="A1:H1"/>
    <mergeCell ref="B4:B5"/>
    <mergeCell ref="A4:A5"/>
    <mergeCell ref="D4:D5"/>
    <mergeCell ref="E4:H4"/>
    <mergeCell ref="C4:C5"/>
    <mergeCell ref="A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2019-02-26T09:04:43Z</dcterms:modified>
</cp:coreProperties>
</file>